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ENG\Projects-Collections &amp; Plant\CWM006 Annette to Irwin SS Rehab\700 Construction\710 Project Advertisement, Bids, Bid Summary, Evaluation\Bid Opening\"/>
    </mc:Choice>
  </mc:AlternateContent>
  <xr:revisionPtr revIDLastSave="0" documentId="13_ncr:1_{8A580931-FE4C-44EE-9E91-B1E36846788E}" xr6:coauthVersionLast="36" xr6:coauthVersionMax="36" xr10:uidLastSave="{00000000-0000-0000-0000-000000000000}"/>
  <bookViews>
    <workbookView xWindow="0" yWindow="0" windowWidth="29010" windowHeight="12435" xr2:uid="{F3A6D3C1-EC53-457B-A8E4-40F5E3818DB1}"/>
  </bookViews>
  <sheets>
    <sheet name="2020_CW006" sheetId="1" r:id="rId1"/>
  </sheets>
  <definedNames>
    <definedName name="_xlnm.Print_Area" localSheetId="0">'2020_CW006'!$A$2:$S$28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6" i="1" l="1"/>
  <c r="U26" i="1"/>
  <c r="R26" i="1"/>
  <c r="O26" i="1"/>
  <c r="L26" i="1"/>
  <c r="I26" i="1"/>
  <c r="F26" i="1"/>
  <c r="X25" i="1"/>
  <c r="U25" i="1"/>
  <c r="R25" i="1"/>
  <c r="O25" i="1"/>
  <c r="L25" i="1"/>
  <c r="I25" i="1"/>
  <c r="F25" i="1"/>
  <c r="X24" i="1"/>
  <c r="U24" i="1"/>
  <c r="R24" i="1"/>
  <c r="O24" i="1"/>
  <c r="L24" i="1"/>
  <c r="I24" i="1"/>
  <c r="F24" i="1"/>
  <c r="X23" i="1"/>
  <c r="U23" i="1"/>
  <c r="R23" i="1"/>
  <c r="O23" i="1"/>
  <c r="L23" i="1"/>
  <c r="I23" i="1"/>
  <c r="F23" i="1"/>
  <c r="X22" i="1"/>
  <c r="U22" i="1"/>
  <c r="R22" i="1"/>
  <c r="O22" i="1"/>
  <c r="L22" i="1"/>
  <c r="I22" i="1"/>
  <c r="F22" i="1"/>
  <c r="X21" i="1"/>
  <c r="U21" i="1"/>
  <c r="R21" i="1"/>
  <c r="O21" i="1"/>
  <c r="L21" i="1"/>
  <c r="I21" i="1"/>
  <c r="F21" i="1"/>
  <c r="X20" i="1"/>
  <c r="U20" i="1"/>
  <c r="R20" i="1"/>
  <c r="O20" i="1"/>
  <c r="L20" i="1"/>
  <c r="I20" i="1"/>
  <c r="F20" i="1"/>
  <c r="X19" i="1"/>
  <c r="U19" i="1"/>
  <c r="R19" i="1"/>
  <c r="O19" i="1"/>
  <c r="L19" i="1"/>
  <c r="I19" i="1"/>
  <c r="F19" i="1"/>
  <c r="X18" i="1"/>
  <c r="U18" i="1"/>
  <c r="R18" i="1"/>
  <c r="O18" i="1"/>
  <c r="L18" i="1"/>
  <c r="I18" i="1"/>
  <c r="F18" i="1"/>
  <c r="X17" i="1"/>
  <c r="U17" i="1"/>
  <c r="R17" i="1"/>
  <c r="O17" i="1"/>
  <c r="L17" i="1"/>
  <c r="I17" i="1"/>
  <c r="F17" i="1"/>
  <c r="X16" i="1"/>
  <c r="U16" i="1"/>
  <c r="R16" i="1"/>
  <c r="O16" i="1"/>
  <c r="L16" i="1"/>
  <c r="I16" i="1"/>
  <c r="F16" i="1"/>
  <c r="X15" i="1"/>
  <c r="U15" i="1"/>
  <c r="R15" i="1"/>
  <c r="O15" i="1"/>
  <c r="L15" i="1"/>
  <c r="I15" i="1"/>
  <c r="F15" i="1"/>
  <c r="X14" i="1"/>
  <c r="U14" i="1"/>
  <c r="R14" i="1"/>
  <c r="O14" i="1"/>
  <c r="L14" i="1"/>
  <c r="I14" i="1"/>
  <c r="F14" i="1"/>
  <c r="X13" i="1"/>
  <c r="U13" i="1"/>
  <c r="R13" i="1"/>
  <c r="O13" i="1"/>
  <c r="L13" i="1"/>
  <c r="I13" i="1"/>
  <c r="F13" i="1"/>
  <c r="X12" i="1"/>
  <c r="U12" i="1"/>
  <c r="R12" i="1"/>
  <c r="O12" i="1"/>
  <c r="L12" i="1"/>
  <c r="I12" i="1"/>
  <c r="F12" i="1"/>
  <c r="X11" i="1"/>
  <c r="U11" i="1"/>
  <c r="R11" i="1"/>
  <c r="O11" i="1"/>
  <c r="L11" i="1"/>
  <c r="I11" i="1"/>
  <c r="F11" i="1"/>
  <c r="X10" i="1"/>
  <c r="U10" i="1"/>
  <c r="R10" i="1"/>
  <c r="O10" i="1"/>
  <c r="L10" i="1"/>
  <c r="I10" i="1"/>
  <c r="F10" i="1"/>
  <c r="X9" i="1"/>
  <c r="U9" i="1"/>
  <c r="R9" i="1"/>
  <c r="O9" i="1"/>
  <c r="L9" i="1"/>
  <c r="I9" i="1"/>
  <c r="F9" i="1"/>
  <c r="X8" i="1"/>
  <c r="U8" i="1"/>
  <c r="R8" i="1"/>
  <c r="O8" i="1"/>
  <c r="L8" i="1"/>
  <c r="I8" i="1"/>
  <c r="F8" i="1"/>
  <c r="X7" i="1"/>
  <c r="U7" i="1"/>
  <c r="R7" i="1"/>
  <c r="R27" i="1" s="1"/>
  <c r="O7" i="1"/>
  <c r="L7" i="1"/>
  <c r="I7" i="1"/>
  <c r="F7" i="1"/>
  <c r="F27" i="1" s="1"/>
  <c r="F29" i="1" s="1"/>
  <c r="X6" i="1"/>
  <c r="U6" i="1"/>
  <c r="U27" i="1" s="1"/>
  <c r="R6" i="1"/>
  <c r="O6" i="1"/>
  <c r="L6" i="1"/>
  <c r="I6" i="1"/>
  <c r="I27" i="1" s="1"/>
  <c r="F6" i="1"/>
  <c r="X5" i="1"/>
  <c r="X27" i="1" s="1"/>
  <c r="U5" i="1"/>
  <c r="R5" i="1"/>
  <c r="O5" i="1"/>
  <c r="O27" i="1" s="1"/>
  <c r="L5" i="1"/>
  <c r="L27" i="1" s="1"/>
  <c r="I5" i="1"/>
  <c r="F5" i="1"/>
</calcChain>
</file>

<file path=xl/sharedStrings.xml><?xml version="1.0" encoding="utf-8"?>
<sst xmlns="http://schemas.openxmlformats.org/spreadsheetml/2006/main" count="80" uniqueCount="44">
  <si>
    <t>Bid Date - August 20, 2020</t>
  </si>
  <si>
    <t>Bid Summary - Annette to Irwin Sewer Rehab Project CWM006</t>
  </si>
  <si>
    <t>Project Name</t>
  </si>
  <si>
    <t>Engineers Estimate</t>
  </si>
  <si>
    <t>APB General Engineering</t>
  </si>
  <si>
    <t>Glosage Engineering, Inc.</t>
  </si>
  <si>
    <t>Devaney Engineering, Inc.</t>
  </si>
  <si>
    <t>KJ Woods</t>
  </si>
  <si>
    <t>Kerex</t>
  </si>
  <si>
    <t>California Trenchless</t>
  </si>
  <si>
    <t>Pay Item</t>
  </si>
  <si>
    <t>Description</t>
  </si>
  <si>
    <t>Unit</t>
  </si>
  <si>
    <t>Quantity</t>
  </si>
  <si>
    <t>Unit Price</t>
  </si>
  <si>
    <t>Estimated Total</t>
  </si>
  <si>
    <t>Mobilization/Demobilization</t>
  </si>
  <si>
    <t>LS</t>
  </si>
  <si>
    <t>Shoring and Bracing</t>
  </si>
  <si>
    <t>Traffic Control</t>
  </si>
  <si>
    <t>Pipe bursting 6" to 6"</t>
  </si>
  <si>
    <t>LF</t>
  </si>
  <si>
    <t xml:space="preserve">Pipe bursting 8" to 8" </t>
  </si>
  <si>
    <t xml:space="preserve">Bypass Pumping </t>
  </si>
  <si>
    <t>Sag Repairs</t>
  </si>
  <si>
    <t xml:space="preserve">Lower Lateral Replacement </t>
  </si>
  <si>
    <t xml:space="preserve">Install Fused on Saddle  </t>
  </si>
  <si>
    <t>EA</t>
  </si>
  <si>
    <t xml:space="preserve">Replace or Install DCO </t>
  </si>
  <si>
    <t xml:space="preserve">Replace RI with MH  </t>
  </si>
  <si>
    <t xml:space="preserve">Replace Shallow MH  </t>
  </si>
  <si>
    <t xml:space="preserve">Replace Standard MH  </t>
  </si>
  <si>
    <t xml:space="preserve">Abandon MH </t>
  </si>
  <si>
    <t xml:space="preserve">Replace MH frame &amp; cover, grade rings </t>
  </si>
  <si>
    <t>Remove and Replace C&amp;G, Sidewalk in City R/W</t>
  </si>
  <si>
    <t>SF</t>
  </si>
  <si>
    <t xml:space="preserve">Yard Restoration </t>
  </si>
  <si>
    <t xml:space="preserve">Remove and Restore Fence </t>
  </si>
  <si>
    <t xml:space="preserve">Slurry seal </t>
  </si>
  <si>
    <t>Allowance for Permits</t>
  </si>
  <si>
    <t xml:space="preserve">Pipe Bursting 10" to 10" </t>
  </si>
  <si>
    <t>Backfill Void and Pavement Restorationg</t>
  </si>
  <si>
    <t>Estimated Subtotal&gt;&gt;</t>
  </si>
  <si>
    <t>Bid item 19 and total diff from actual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</si>
</sst>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2" fillId="2" borderId="1" xfId="0" applyFont="1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5" fillId="3" borderId="0" xfId="0" applyFont="1" applyFill="1"/>
    <xf numFmtId="0" fontId="0" fillId="0" borderId="3" xfId="0" applyBorder="1" applyAlignment="1">
      <alignment horizontal="center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8" xfId="0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>
      <alignment horizontal="center"/>
    </xf>
    <xf numFmtId="164" fontId="0" fillId="0" borderId="11" xfId="1" applyNumberFormat="1" applyFont="1" applyBorder="1"/>
    <xf numFmtId="43" fontId="0" fillId="0" borderId="11" xfId="1" applyFont="1" applyBorder="1"/>
    <xf numFmtId="165" fontId="0" fillId="0" borderId="12" xfId="2" applyNumberFormat="1" applyFont="1" applyBorder="1"/>
    <xf numFmtId="43" fontId="0" fillId="0" borderId="9" xfId="1" applyFont="1" applyBorder="1"/>
    <xf numFmtId="43" fontId="0" fillId="0" borderId="13" xfId="1" applyFont="1" applyBorder="1"/>
    <xf numFmtId="164" fontId="0" fillId="0" borderId="14" xfId="1" applyNumberFormat="1" applyFont="1" applyBorder="1"/>
    <xf numFmtId="43" fontId="0" fillId="0" borderId="14" xfId="1" applyFont="1" applyBorder="1"/>
    <xf numFmtId="43" fontId="0" fillId="0" borderId="2" xfId="1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>
      <alignment horizontal="center"/>
    </xf>
    <xf numFmtId="164" fontId="0" fillId="0" borderId="18" xfId="1" applyNumberFormat="1" applyFont="1" applyBorder="1"/>
    <xf numFmtId="43" fontId="0" fillId="0" borderId="18" xfId="1" applyFont="1" applyBorder="1"/>
    <xf numFmtId="43" fontId="0" fillId="0" borderId="16" xfId="1" applyFont="1" applyBorder="1"/>
    <xf numFmtId="43" fontId="0" fillId="0" borderId="19" xfId="1" applyFont="1" applyBorder="1"/>
    <xf numFmtId="164" fontId="0" fillId="0" borderId="20" xfId="1" applyNumberFormat="1" applyFont="1" applyBorder="1"/>
    <xf numFmtId="43" fontId="0" fillId="0" borderId="20" xfId="1" applyFont="1" applyBorder="1"/>
    <xf numFmtId="0" fontId="0" fillId="0" borderId="21" xfId="0" applyBorder="1" applyAlignment="1"/>
    <xf numFmtId="0" fontId="0" fillId="0" borderId="22" xfId="0" applyBorder="1" applyAlignment="1">
      <alignment horizontal="center"/>
    </xf>
    <xf numFmtId="164" fontId="0" fillId="0" borderId="23" xfId="1" applyNumberFormat="1" applyFont="1" applyBorder="1"/>
    <xf numFmtId="43" fontId="0" fillId="0" borderId="23" xfId="1" applyFont="1" applyBorder="1"/>
    <xf numFmtId="43" fontId="0" fillId="0" borderId="21" xfId="1" applyFont="1" applyBorder="1"/>
    <xf numFmtId="164" fontId="0" fillId="0" borderId="24" xfId="1" applyNumberFormat="1" applyFont="1" applyBorder="1"/>
    <xf numFmtId="43" fontId="0" fillId="0" borderId="24" xfId="1" applyFont="1" applyBorder="1"/>
    <xf numFmtId="43" fontId="0" fillId="5" borderId="21" xfId="1" applyFont="1" applyFill="1" applyBorder="1"/>
    <xf numFmtId="43" fontId="0" fillId="0" borderId="0" xfId="1" applyFont="1" applyBorder="1"/>
    <xf numFmtId="165" fontId="0" fillId="0" borderId="0" xfId="2" applyNumberFormat="1" applyFont="1" applyBorder="1"/>
    <xf numFmtId="0" fontId="0" fillId="0" borderId="0" xfId="0" applyAlignment="1">
      <alignment horizontal="right"/>
    </xf>
    <xf numFmtId="44" fontId="2" fillId="6" borderId="25" xfId="0" applyNumberFormat="1" applyFont="1" applyFill="1" applyBorder="1"/>
    <xf numFmtId="44" fontId="2" fillId="0" borderId="25" xfId="0" applyNumberFormat="1" applyFont="1" applyBorder="1"/>
    <xf numFmtId="44" fontId="2" fillId="5" borderId="25" xfId="0" applyNumberFormat="1" applyFont="1" applyFill="1" applyBorder="1"/>
    <xf numFmtId="0" fontId="0" fillId="0" borderId="2" xfId="0" applyBorder="1" applyAlignment="1">
      <alignment horizontal="right"/>
    </xf>
    <xf numFmtId="43" fontId="0" fillId="0" borderId="2" xfId="0" applyNumberFormat="1" applyBorder="1"/>
    <xf numFmtId="165" fontId="0" fillId="0" borderId="0" xfId="0" applyNumberFormat="1"/>
    <xf numFmtId="166" fontId="0" fillId="0" borderId="0" xfId="0" applyNumberForma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1E334-56F7-4CCC-9D3A-0A086B6CF608}">
  <dimension ref="A1:Y33"/>
  <sheetViews>
    <sheetView tabSelected="1" zoomScale="85" zoomScaleNormal="85" workbookViewId="0">
      <selection activeCell="L30" sqref="L30"/>
    </sheetView>
  </sheetViews>
  <sheetFormatPr defaultRowHeight="15" x14ac:dyDescent="0.25"/>
  <cols>
    <col min="1" max="1" width="6.42578125" customWidth="1"/>
    <col min="2" max="2" width="53.7109375" bestFit="1" customWidth="1"/>
    <col min="3" max="3" width="6.7109375" style="2" customWidth="1"/>
    <col min="4" max="4" width="8.7109375" customWidth="1"/>
    <col min="5" max="5" width="11.7109375" customWidth="1"/>
    <col min="6" max="6" width="17.85546875" customWidth="1"/>
    <col min="7" max="7" width="0.85546875" style="3" customWidth="1"/>
    <col min="8" max="8" width="11.7109375" customWidth="1"/>
    <col min="9" max="9" width="17.85546875" customWidth="1"/>
    <col min="10" max="10" width="0.85546875" style="3" customWidth="1"/>
    <col min="11" max="11" width="11.7109375" customWidth="1"/>
    <col min="12" max="12" width="17.85546875" customWidth="1"/>
    <col min="13" max="13" width="0.85546875" style="3" customWidth="1"/>
    <col min="14" max="14" width="11.7109375" customWidth="1"/>
    <col min="15" max="15" width="17.85546875" customWidth="1"/>
    <col min="16" max="16" width="0.85546875" style="3" customWidth="1"/>
    <col min="17" max="17" width="11.7109375" customWidth="1"/>
    <col min="18" max="18" width="17.85546875" customWidth="1"/>
    <col min="19" max="19" width="0.85546875" style="3" customWidth="1"/>
    <col min="20" max="20" width="11.7109375" customWidth="1"/>
    <col min="21" max="21" width="17.85546875" customWidth="1"/>
    <col min="22" max="22" width="0.85546875" style="3" customWidth="1"/>
    <col min="23" max="23" width="11.7109375" customWidth="1"/>
    <col min="24" max="24" width="17.85546875" customWidth="1"/>
    <col min="25" max="25" width="0.85546875" style="3" customWidth="1"/>
    <col min="26" max="26" width="10.42578125" customWidth="1"/>
    <col min="27" max="27" width="11.28515625" customWidth="1"/>
  </cols>
  <sheetData>
    <row r="1" spans="1:25" x14ac:dyDescent="0.25">
      <c r="A1" s="1" t="s">
        <v>0</v>
      </c>
    </row>
    <row r="2" spans="1:25" ht="18.75" customHeight="1" x14ac:dyDescent="0.25">
      <c r="A2" s="1" t="s">
        <v>1</v>
      </c>
    </row>
    <row r="3" spans="1:25" ht="18" customHeight="1" x14ac:dyDescent="0.25">
      <c r="A3" s="4" t="s">
        <v>2</v>
      </c>
      <c r="C3" s="5" t="s">
        <v>3</v>
      </c>
      <c r="D3" s="6"/>
      <c r="E3" s="6"/>
      <c r="F3" s="6"/>
      <c r="H3" s="7" t="s">
        <v>4</v>
      </c>
      <c r="I3" s="7"/>
      <c r="K3" s="8" t="s">
        <v>5</v>
      </c>
      <c r="L3" s="8"/>
      <c r="N3" s="7" t="s">
        <v>6</v>
      </c>
      <c r="O3" s="7"/>
      <c r="Q3" s="8" t="s">
        <v>7</v>
      </c>
      <c r="R3" s="8"/>
      <c r="T3" s="9" t="s">
        <v>8</v>
      </c>
      <c r="U3" s="9"/>
      <c r="W3" s="8" t="s">
        <v>9</v>
      </c>
      <c r="X3" s="8"/>
    </row>
    <row r="4" spans="1:25" ht="31.7" customHeight="1" x14ac:dyDescent="0.25">
      <c r="A4" s="10" t="s">
        <v>10</v>
      </c>
      <c r="B4" s="11" t="s">
        <v>11</v>
      </c>
      <c r="C4" s="12" t="s">
        <v>12</v>
      </c>
      <c r="D4" s="13" t="s">
        <v>13</v>
      </c>
      <c r="E4" s="14" t="s">
        <v>14</v>
      </c>
      <c r="F4" s="15" t="s">
        <v>15</v>
      </c>
      <c r="H4" s="14" t="s">
        <v>14</v>
      </c>
      <c r="I4" s="15" t="s">
        <v>15</v>
      </c>
      <c r="K4" s="14" t="s">
        <v>14</v>
      </c>
      <c r="L4" s="15" t="s">
        <v>15</v>
      </c>
      <c r="M4" s="16"/>
      <c r="N4" s="14" t="s">
        <v>14</v>
      </c>
      <c r="O4" s="15" t="s">
        <v>15</v>
      </c>
      <c r="P4" s="17"/>
      <c r="Q4" s="14" t="s">
        <v>14</v>
      </c>
      <c r="R4" s="15" t="s">
        <v>15</v>
      </c>
      <c r="S4" s="18"/>
      <c r="T4" s="14" t="s">
        <v>14</v>
      </c>
      <c r="U4" s="15" t="s">
        <v>15</v>
      </c>
      <c r="V4" s="17"/>
      <c r="W4" s="14" t="s">
        <v>14</v>
      </c>
      <c r="X4" s="15" t="s">
        <v>15</v>
      </c>
      <c r="Y4" s="18"/>
    </row>
    <row r="5" spans="1:25" ht="19.5" customHeight="1" x14ac:dyDescent="0.25">
      <c r="A5" s="19">
        <v>1</v>
      </c>
      <c r="B5" s="20" t="s">
        <v>16</v>
      </c>
      <c r="C5" s="21" t="s">
        <v>17</v>
      </c>
      <c r="D5" s="22">
        <v>1</v>
      </c>
      <c r="E5" s="23">
        <v>40000</v>
      </c>
      <c r="F5" s="24">
        <f>E5*D5</f>
        <v>40000</v>
      </c>
      <c r="H5" s="23">
        <v>20000</v>
      </c>
      <c r="I5" s="25">
        <f>H5*$D5</f>
        <v>20000</v>
      </c>
      <c r="K5" s="23">
        <v>38000</v>
      </c>
      <c r="L5" s="26">
        <f>K5*$D5</f>
        <v>38000</v>
      </c>
      <c r="M5" s="27"/>
      <c r="N5" s="23">
        <v>40000</v>
      </c>
      <c r="O5" s="25">
        <f>N5*$D5</f>
        <v>40000</v>
      </c>
      <c r="P5" s="28"/>
      <c r="Q5" s="23">
        <v>34000</v>
      </c>
      <c r="R5" s="25">
        <f>Q5*$D5</f>
        <v>34000</v>
      </c>
      <c r="S5" s="29"/>
      <c r="T5" s="23">
        <v>30000</v>
      </c>
      <c r="U5" s="25">
        <f>T5*$D5</f>
        <v>30000</v>
      </c>
      <c r="V5" s="28"/>
      <c r="W5" s="23">
        <v>15000</v>
      </c>
      <c r="X5" s="25">
        <f>W5*$D5</f>
        <v>15000</v>
      </c>
      <c r="Y5" s="29"/>
    </row>
    <row r="6" spans="1:25" ht="19.5" customHeight="1" x14ac:dyDescent="0.25">
      <c r="A6" s="30">
        <v>2</v>
      </c>
      <c r="B6" s="31" t="s">
        <v>18</v>
      </c>
      <c r="C6" s="32" t="s">
        <v>17</v>
      </c>
      <c r="D6" s="33">
        <v>1</v>
      </c>
      <c r="E6" s="34">
        <v>7000</v>
      </c>
      <c r="F6" s="24">
        <f t="shared" ref="F6:F26" si="0">E6*D6</f>
        <v>7000</v>
      </c>
      <c r="H6" s="34">
        <v>2500</v>
      </c>
      <c r="I6" s="35">
        <f t="shared" ref="I6:I26" si="1">H6*$D6</f>
        <v>2500</v>
      </c>
      <c r="K6" s="34">
        <v>4800</v>
      </c>
      <c r="L6" s="36">
        <f t="shared" ref="L6:L26" si="2">K6*D6</f>
        <v>4800</v>
      </c>
      <c r="M6" s="37"/>
      <c r="N6" s="34">
        <v>5000</v>
      </c>
      <c r="O6" s="35">
        <f t="shared" ref="O6:O26" si="3">N6*$D6</f>
        <v>5000</v>
      </c>
      <c r="P6" s="38"/>
      <c r="Q6" s="34">
        <v>20000</v>
      </c>
      <c r="R6" s="35">
        <f t="shared" ref="R6:R26" si="4">Q6*$D6</f>
        <v>20000</v>
      </c>
      <c r="S6" s="29"/>
      <c r="T6" s="34">
        <v>10000</v>
      </c>
      <c r="U6" s="35">
        <f t="shared" ref="U6:U26" si="5">T6*$D6</f>
        <v>10000</v>
      </c>
      <c r="V6" s="38"/>
      <c r="W6" s="34">
        <v>7500</v>
      </c>
      <c r="X6" s="35">
        <f t="shared" ref="X6:X26" si="6">W6*$D6</f>
        <v>7500</v>
      </c>
      <c r="Y6" s="29"/>
    </row>
    <row r="7" spans="1:25" ht="19.5" customHeight="1" x14ac:dyDescent="0.25">
      <c r="A7" s="30">
        <v>3</v>
      </c>
      <c r="B7" s="31" t="s">
        <v>19</v>
      </c>
      <c r="C7" s="32" t="s">
        <v>17</v>
      </c>
      <c r="D7" s="33">
        <v>1</v>
      </c>
      <c r="E7" s="34">
        <v>10000</v>
      </c>
      <c r="F7" s="24">
        <f t="shared" si="0"/>
        <v>10000</v>
      </c>
      <c r="H7" s="34">
        <v>2500</v>
      </c>
      <c r="I7" s="35">
        <f t="shared" si="1"/>
        <v>2500</v>
      </c>
      <c r="K7" s="34">
        <v>4300</v>
      </c>
      <c r="L7" s="36">
        <f t="shared" si="2"/>
        <v>4300</v>
      </c>
      <c r="M7" s="37"/>
      <c r="N7" s="34">
        <v>5000</v>
      </c>
      <c r="O7" s="35">
        <f t="shared" si="3"/>
        <v>5000</v>
      </c>
      <c r="P7" s="38"/>
      <c r="Q7" s="34">
        <v>15180</v>
      </c>
      <c r="R7" s="35">
        <f t="shared" si="4"/>
        <v>15180</v>
      </c>
      <c r="S7" s="29"/>
      <c r="T7" s="34">
        <v>5000</v>
      </c>
      <c r="U7" s="35">
        <f t="shared" si="5"/>
        <v>5000</v>
      </c>
      <c r="V7" s="38"/>
      <c r="W7" s="34">
        <v>12000</v>
      </c>
      <c r="X7" s="35">
        <f t="shared" si="6"/>
        <v>12000</v>
      </c>
      <c r="Y7" s="29"/>
    </row>
    <row r="8" spans="1:25" ht="19.5" customHeight="1" x14ac:dyDescent="0.25">
      <c r="A8" s="30">
        <v>4</v>
      </c>
      <c r="B8" s="31" t="s">
        <v>20</v>
      </c>
      <c r="C8" s="32" t="s">
        <v>21</v>
      </c>
      <c r="D8" s="33">
        <v>1259</v>
      </c>
      <c r="E8" s="34">
        <v>200</v>
      </c>
      <c r="F8" s="24">
        <f t="shared" si="0"/>
        <v>251800</v>
      </c>
      <c r="H8" s="34">
        <v>104</v>
      </c>
      <c r="I8" s="35">
        <f t="shared" si="1"/>
        <v>130936</v>
      </c>
      <c r="K8" s="34">
        <v>115</v>
      </c>
      <c r="L8" s="36">
        <f t="shared" si="2"/>
        <v>144785</v>
      </c>
      <c r="M8" s="37"/>
      <c r="N8" s="34">
        <v>120</v>
      </c>
      <c r="O8" s="35">
        <f t="shared" si="3"/>
        <v>151080</v>
      </c>
      <c r="P8" s="38"/>
      <c r="Q8" s="34">
        <v>200</v>
      </c>
      <c r="R8" s="35">
        <f t="shared" si="4"/>
        <v>251800</v>
      </c>
      <c r="S8" s="29"/>
      <c r="T8" s="34">
        <v>175</v>
      </c>
      <c r="U8" s="35">
        <f t="shared" si="5"/>
        <v>220325</v>
      </c>
      <c r="V8" s="38"/>
      <c r="W8" s="34">
        <v>220</v>
      </c>
      <c r="X8" s="35">
        <f t="shared" si="6"/>
        <v>276980</v>
      </c>
      <c r="Y8" s="29"/>
    </row>
    <row r="9" spans="1:25" ht="19.5" customHeight="1" x14ac:dyDescent="0.25">
      <c r="A9" s="30">
        <v>5</v>
      </c>
      <c r="B9" s="31" t="s">
        <v>22</v>
      </c>
      <c r="C9" s="32" t="s">
        <v>21</v>
      </c>
      <c r="D9" s="33">
        <v>434</v>
      </c>
      <c r="E9" s="34">
        <v>220</v>
      </c>
      <c r="F9" s="24">
        <f t="shared" si="0"/>
        <v>95480</v>
      </c>
      <c r="H9" s="34">
        <v>130</v>
      </c>
      <c r="I9" s="35">
        <f t="shared" si="1"/>
        <v>56420</v>
      </c>
      <c r="K9" s="34">
        <v>138</v>
      </c>
      <c r="L9" s="36">
        <f t="shared" si="2"/>
        <v>59892</v>
      </c>
      <c r="M9" s="37"/>
      <c r="N9" s="34">
        <v>140</v>
      </c>
      <c r="O9" s="35">
        <f t="shared" si="3"/>
        <v>60760</v>
      </c>
      <c r="P9" s="38"/>
      <c r="Q9" s="34">
        <v>210</v>
      </c>
      <c r="R9" s="35">
        <f t="shared" si="4"/>
        <v>91140</v>
      </c>
      <c r="S9" s="29"/>
      <c r="T9" s="34">
        <v>190</v>
      </c>
      <c r="U9" s="35">
        <f t="shared" si="5"/>
        <v>82460</v>
      </c>
      <c r="V9" s="38"/>
      <c r="W9" s="34">
        <v>230</v>
      </c>
      <c r="X9" s="35">
        <f t="shared" si="6"/>
        <v>99820</v>
      </c>
      <c r="Y9" s="29"/>
    </row>
    <row r="10" spans="1:25" ht="19.5" customHeight="1" x14ac:dyDescent="0.25">
      <c r="A10" s="30">
        <v>6</v>
      </c>
      <c r="B10" s="31" t="s">
        <v>23</v>
      </c>
      <c r="C10" s="32" t="s">
        <v>17</v>
      </c>
      <c r="D10" s="33">
        <v>1</v>
      </c>
      <c r="E10" s="34">
        <v>10000</v>
      </c>
      <c r="F10" s="24">
        <f t="shared" si="0"/>
        <v>10000</v>
      </c>
      <c r="H10" s="34">
        <v>4500</v>
      </c>
      <c r="I10" s="35">
        <f t="shared" si="1"/>
        <v>4500</v>
      </c>
      <c r="K10" s="34">
        <v>3200</v>
      </c>
      <c r="L10" s="36">
        <f t="shared" si="2"/>
        <v>3200</v>
      </c>
      <c r="M10" s="37"/>
      <c r="N10" s="34">
        <v>5000</v>
      </c>
      <c r="O10" s="35">
        <f t="shared" si="3"/>
        <v>5000</v>
      </c>
      <c r="P10" s="38"/>
      <c r="Q10" s="34">
        <v>5000</v>
      </c>
      <c r="R10" s="35">
        <f t="shared" si="4"/>
        <v>5000</v>
      </c>
      <c r="S10" s="29"/>
      <c r="T10" s="34">
        <v>10000</v>
      </c>
      <c r="U10" s="35">
        <f t="shared" si="5"/>
        <v>10000</v>
      </c>
      <c r="V10" s="38"/>
      <c r="W10" s="34">
        <v>3500</v>
      </c>
      <c r="X10" s="35">
        <f t="shared" si="6"/>
        <v>3500</v>
      </c>
      <c r="Y10" s="29"/>
    </row>
    <row r="11" spans="1:25" ht="19.5" customHeight="1" x14ac:dyDescent="0.25">
      <c r="A11" s="30">
        <v>7</v>
      </c>
      <c r="B11" s="31" t="s">
        <v>24</v>
      </c>
      <c r="C11" s="32" t="s">
        <v>21</v>
      </c>
      <c r="D11" s="33">
        <v>20</v>
      </c>
      <c r="E11" s="34">
        <v>250</v>
      </c>
      <c r="F11" s="24">
        <f t="shared" si="0"/>
        <v>5000</v>
      </c>
      <c r="H11" s="34">
        <v>350</v>
      </c>
      <c r="I11" s="35">
        <f t="shared" si="1"/>
        <v>7000</v>
      </c>
      <c r="K11" s="34">
        <v>300</v>
      </c>
      <c r="L11" s="36">
        <f t="shared" si="2"/>
        <v>6000</v>
      </c>
      <c r="M11" s="37"/>
      <c r="N11" s="34">
        <v>400</v>
      </c>
      <c r="O11" s="35">
        <f t="shared" si="3"/>
        <v>8000</v>
      </c>
      <c r="P11" s="38"/>
      <c r="Q11" s="34">
        <v>200</v>
      </c>
      <c r="R11" s="35">
        <f t="shared" si="4"/>
        <v>4000</v>
      </c>
      <c r="S11" s="29"/>
      <c r="T11" s="34">
        <v>500</v>
      </c>
      <c r="U11" s="35">
        <f t="shared" si="5"/>
        <v>10000</v>
      </c>
      <c r="V11" s="38"/>
      <c r="W11" s="34">
        <v>250</v>
      </c>
      <c r="X11" s="35">
        <f t="shared" si="6"/>
        <v>5000</v>
      </c>
      <c r="Y11" s="29"/>
    </row>
    <row r="12" spans="1:25" ht="19.5" customHeight="1" x14ac:dyDescent="0.25">
      <c r="A12" s="30">
        <v>8</v>
      </c>
      <c r="B12" s="31" t="s">
        <v>25</v>
      </c>
      <c r="C12" s="32" t="s">
        <v>21</v>
      </c>
      <c r="D12" s="33">
        <v>290</v>
      </c>
      <c r="E12" s="34">
        <v>75</v>
      </c>
      <c r="F12" s="24">
        <f t="shared" si="0"/>
        <v>21750</v>
      </c>
      <c r="H12" s="34">
        <v>90</v>
      </c>
      <c r="I12" s="35">
        <f t="shared" si="1"/>
        <v>26100</v>
      </c>
      <c r="K12" s="34">
        <v>35</v>
      </c>
      <c r="L12" s="36">
        <f t="shared" si="2"/>
        <v>10150</v>
      </c>
      <c r="M12" s="37"/>
      <c r="N12" s="34">
        <v>120</v>
      </c>
      <c r="O12" s="35">
        <f t="shared" si="3"/>
        <v>34800</v>
      </c>
      <c r="P12" s="38"/>
      <c r="Q12" s="34">
        <v>30</v>
      </c>
      <c r="R12" s="35">
        <f t="shared" si="4"/>
        <v>8700</v>
      </c>
      <c r="S12" s="29"/>
      <c r="T12" s="34">
        <v>200</v>
      </c>
      <c r="U12" s="35">
        <f t="shared" si="5"/>
        <v>58000</v>
      </c>
      <c r="V12" s="38"/>
      <c r="W12" s="34">
        <v>165</v>
      </c>
      <c r="X12" s="35">
        <f t="shared" si="6"/>
        <v>47850</v>
      </c>
      <c r="Y12" s="29"/>
    </row>
    <row r="13" spans="1:25" ht="19.5" customHeight="1" x14ac:dyDescent="0.25">
      <c r="A13" s="30">
        <v>9</v>
      </c>
      <c r="B13" s="31" t="s">
        <v>26</v>
      </c>
      <c r="C13" s="32" t="s">
        <v>27</v>
      </c>
      <c r="D13" s="33">
        <v>3</v>
      </c>
      <c r="E13" s="34">
        <v>700</v>
      </c>
      <c r="F13" s="24">
        <f t="shared" si="0"/>
        <v>2100</v>
      </c>
      <c r="H13" s="34">
        <v>800</v>
      </c>
      <c r="I13" s="35">
        <f t="shared" si="1"/>
        <v>2400</v>
      </c>
      <c r="K13" s="34">
        <v>1300</v>
      </c>
      <c r="L13" s="36">
        <f t="shared" si="2"/>
        <v>3900</v>
      </c>
      <c r="M13" s="37"/>
      <c r="N13" s="34">
        <v>300</v>
      </c>
      <c r="O13" s="35">
        <f t="shared" si="3"/>
        <v>900</v>
      </c>
      <c r="P13" s="38"/>
      <c r="Q13" s="34">
        <v>400</v>
      </c>
      <c r="R13" s="35">
        <f t="shared" si="4"/>
        <v>1200</v>
      </c>
      <c r="S13" s="29"/>
      <c r="T13" s="34">
        <v>1500</v>
      </c>
      <c r="U13" s="35">
        <f t="shared" si="5"/>
        <v>4500</v>
      </c>
      <c r="V13" s="38"/>
      <c r="W13" s="34">
        <v>1500</v>
      </c>
      <c r="X13" s="35">
        <f t="shared" si="6"/>
        <v>4500</v>
      </c>
      <c r="Y13" s="29"/>
    </row>
    <row r="14" spans="1:25" ht="19.5" customHeight="1" x14ac:dyDescent="0.25">
      <c r="A14" s="30">
        <v>10</v>
      </c>
      <c r="B14" s="31" t="s">
        <v>28</v>
      </c>
      <c r="C14" s="32" t="s">
        <v>27</v>
      </c>
      <c r="D14" s="33">
        <v>24</v>
      </c>
      <c r="E14" s="34">
        <v>1000</v>
      </c>
      <c r="F14" s="24">
        <f t="shared" si="0"/>
        <v>24000</v>
      </c>
      <c r="H14" s="34">
        <v>600</v>
      </c>
      <c r="I14" s="35">
        <f t="shared" si="1"/>
        <v>14400</v>
      </c>
      <c r="K14" s="34">
        <v>800</v>
      </c>
      <c r="L14" s="36">
        <f t="shared" si="2"/>
        <v>19200</v>
      </c>
      <c r="M14" s="37"/>
      <c r="N14" s="34">
        <v>600</v>
      </c>
      <c r="O14" s="35">
        <f t="shared" si="3"/>
        <v>14400</v>
      </c>
      <c r="P14" s="38"/>
      <c r="Q14" s="34">
        <v>200</v>
      </c>
      <c r="R14" s="35">
        <f t="shared" si="4"/>
        <v>4800</v>
      </c>
      <c r="S14" s="29"/>
      <c r="T14" s="34">
        <v>500</v>
      </c>
      <c r="U14" s="35">
        <f t="shared" si="5"/>
        <v>12000</v>
      </c>
      <c r="V14" s="38"/>
      <c r="W14" s="34">
        <v>500</v>
      </c>
      <c r="X14" s="35">
        <f t="shared" si="6"/>
        <v>12000</v>
      </c>
      <c r="Y14" s="29"/>
    </row>
    <row r="15" spans="1:25" ht="19.5" customHeight="1" x14ac:dyDescent="0.25">
      <c r="A15" s="30">
        <v>11</v>
      </c>
      <c r="B15" s="31" t="s">
        <v>29</v>
      </c>
      <c r="C15" s="32" t="s">
        <v>27</v>
      </c>
      <c r="D15" s="33">
        <v>2</v>
      </c>
      <c r="E15" s="34">
        <v>7000</v>
      </c>
      <c r="F15" s="24">
        <f t="shared" si="0"/>
        <v>14000</v>
      </c>
      <c r="H15" s="34">
        <v>3000</v>
      </c>
      <c r="I15" s="35">
        <f t="shared" si="1"/>
        <v>6000</v>
      </c>
      <c r="K15" s="34">
        <v>1700</v>
      </c>
      <c r="L15" s="36">
        <f t="shared" si="2"/>
        <v>3400</v>
      </c>
      <c r="M15" s="37"/>
      <c r="N15" s="34">
        <v>5500</v>
      </c>
      <c r="O15" s="35">
        <f t="shared" si="3"/>
        <v>11000</v>
      </c>
      <c r="P15" s="38"/>
      <c r="Q15" s="34">
        <v>7000</v>
      </c>
      <c r="R15" s="35">
        <f t="shared" si="4"/>
        <v>14000</v>
      </c>
      <c r="S15" s="29"/>
      <c r="T15" s="34">
        <v>6500</v>
      </c>
      <c r="U15" s="35">
        <f t="shared" si="5"/>
        <v>13000</v>
      </c>
      <c r="V15" s="38"/>
      <c r="W15" s="34">
        <v>5500</v>
      </c>
      <c r="X15" s="35">
        <f t="shared" si="6"/>
        <v>11000</v>
      </c>
      <c r="Y15" s="29"/>
    </row>
    <row r="16" spans="1:25" ht="19.5" customHeight="1" x14ac:dyDescent="0.25">
      <c r="A16" s="30">
        <v>12</v>
      </c>
      <c r="B16" s="39" t="s">
        <v>30</v>
      </c>
      <c r="C16" s="40" t="s">
        <v>27</v>
      </c>
      <c r="D16" s="41">
        <v>2</v>
      </c>
      <c r="E16" s="42">
        <v>6000</v>
      </c>
      <c r="F16" s="24">
        <f t="shared" si="0"/>
        <v>12000</v>
      </c>
      <c r="H16" s="42">
        <v>3000</v>
      </c>
      <c r="I16" s="43">
        <f t="shared" si="1"/>
        <v>6000</v>
      </c>
      <c r="K16" s="42">
        <v>4800</v>
      </c>
      <c r="L16" s="36">
        <f t="shared" si="2"/>
        <v>9600</v>
      </c>
      <c r="M16" s="44"/>
      <c r="N16" s="42">
        <v>5500</v>
      </c>
      <c r="O16" s="43">
        <f t="shared" si="3"/>
        <v>11000</v>
      </c>
      <c r="P16" s="45"/>
      <c r="Q16" s="42">
        <v>5500</v>
      </c>
      <c r="R16" s="43">
        <f t="shared" si="4"/>
        <v>11000</v>
      </c>
      <c r="S16" s="29"/>
      <c r="T16" s="42">
        <v>6500</v>
      </c>
      <c r="U16" s="43">
        <f t="shared" si="5"/>
        <v>13000</v>
      </c>
      <c r="V16" s="45"/>
      <c r="W16" s="42">
        <v>4500</v>
      </c>
      <c r="X16" s="43">
        <f t="shared" si="6"/>
        <v>9000</v>
      </c>
      <c r="Y16" s="29"/>
    </row>
    <row r="17" spans="1:25" ht="19.5" customHeight="1" x14ac:dyDescent="0.25">
      <c r="A17" s="30">
        <v>13</v>
      </c>
      <c r="B17" s="39" t="s">
        <v>31</v>
      </c>
      <c r="C17" s="40" t="s">
        <v>27</v>
      </c>
      <c r="D17" s="41">
        <v>7</v>
      </c>
      <c r="E17" s="42">
        <v>8500</v>
      </c>
      <c r="F17" s="24">
        <f t="shared" si="0"/>
        <v>59500</v>
      </c>
      <c r="H17" s="42">
        <v>3500</v>
      </c>
      <c r="I17" s="43">
        <f t="shared" si="1"/>
        <v>24500</v>
      </c>
      <c r="K17" s="42">
        <v>5800</v>
      </c>
      <c r="L17" s="36">
        <f t="shared" si="2"/>
        <v>40600</v>
      </c>
      <c r="M17" s="44"/>
      <c r="N17" s="42">
        <v>5500</v>
      </c>
      <c r="O17" s="43">
        <f t="shared" si="3"/>
        <v>38500</v>
      </c>
      <c r="P17" s="45"/>
      <c r="Q17" s="42">
        <v>7000</v>
      </c>
      <c r="R17" s="43">
        <f t="shared" si="4"/>
        <v>49000</v>
      </c>
      <c r="S17" s="29"/>
      <c r="T17" s="42">
        <v>7500</v>
      </c>
      <c r="U17" s="43">
        <f t="shared" si="5"/>
        <v>52500</v>
      </c>
      <c r="V17" s="45"/>
      <c r="W17" s="42">
        <v>6500</v>
      </c>
      <c r="X17" s="43">
        <f t="shared" si="6"/>
        <v>45500</v>
      </c>
      <c r="Y17" s="29"/>
    </row>
    <row r="18" spans="1:25" ht="19.5" customHeight="1" x14ac:dyDescent="0.25">
      <c r="A18" s="30">
        <v>14</v>
      </c>
      <c r="B18" s="39" t="s">
        <v>32</v>
      </c>
      <c r="C18" s="40" t="s">
        <v>27</v>
      </c>
      <c r="D18" s="41">
        <v>1</v>
      </c>
      <c r="E18" s="42">
        <v>1800</v>
      </c>
      <c r="F18" s="24">
        <f t="shared" si="0"/>
        <v>1800</v>
      </c>
      <c r="H18" s="42">
        <v>500</v>
      </c>
      <c r="I18" s="43">
        <f t="shared" si="1"/>
        <v>500</v>
      </c>
      <c r="K18" s="42">
        <v>800</v>
      </c>
      <c r="L18" s="36">
        <f t="shared" si="2"/>
        <v>800</v>
      </c>
      <c r="M18" s="44"/>
      <c r="N18" s="42"/>
      <c r="O18" s="43">
        <f t="shared" si="3"/>
        <v>0</v>
      </c>
      <c r="P18" s="45"/>
      <c r="Q18" s="42">
        <v>1000</v>
      </c>
      <c r="R18" s="43">
        <f t="shared" si="4"/>
        <v>1000</v>
      </c>
      <c r="S18" s="29"/>
      <c r="T18" s="42">
        <v>3500</v>
      </c>
      <c r="U18" s="43">
        <f t="shared" si="5"/>
        <v>3500</v>
      </c>
      <c r="V18" s="45"/>
      <c r="W18" s="42">
        <v>1200</v>
      </c>
      <c r="X18" s="43">
        <f t="shared" si="6"/>
        <v>1200</v>
      </c>
      <c r="Y18" s="29"/>
    </row>
    <row r="19" spans="1:25" ht="19.5" customHeight="1" x14ac:dyDescent="0.25">
      <c r="A19" s="30">
        <v>15</v>
      </c>
      <c r="B19" s="39" t="s">
        <v>33</v>
      </c>
      <c r="C19" s="40" t="s">
        <v>27</v>
      </c>
      <c r="D19" s="41">
        <v>1</v>
      </c>
      <c r="E19" s="42">
        <v>1700</v>
      </c>
      <c r="F19" s="24">
        <f t="shared" si="0"/>
        <v>1700</v>
      </c>
      <c r="H19" s="42">
        <v>1000</v>
      </c>
      <c r="I19" s="43">
        <f t="shared" si="1"/>
        <v>1000</v>
      </c>
      <c r="K19" s="42">
        <v>1300</v>
      </c>
      <c r="L19" s="36">
        <f t="shared" si="2"/>
        <v>1300</v>
      </c>
      <c r="M19" s="44"/>
      <c r="N19" s="42">
        <v>400</v>
      </c>
      <c r="O19" s="43">
        <f t="shared" si="3"/>
        <v>400</v>
      </c>
      <c r="P19" s="45"/>
      <c r="Q19" s="42">
        <v>800</v>
      </c>
      <c r="R19" s="43">
        <f t="shared" si="4"/>
        <v>800</v>
      </c>
      <c r="S19" s="29"/>
      <c r="T19" s="42">
        <v>2500</v>
      </c>
      <c r="U19" s="43">
        <f t="shared" si="5"/>
        <v>2500</v>
      </c>
      <c r="V19" s="45"/>
      <c r="W19" s="42">
        <v>1800</v>
      </c>
      <c r="X19" s="43">
        <f t="shared" si="6"/>
        <v>1800</v>
      </c>
      <c r="Y19" s="29"/>
    </row>
    <row r="20" spans="1:25" ht="19.5" customHeight="1" x14ac:dyDescent="0.25">
      <c r="A20" s="30">
        <v>16</v>
      </c>
      <c r="B20" s="39" t="s">
        <v>34</v>
      </c>
      <c r="C20" s="40" t="s">
        <v>35</v>
      </c>
      <c r="D20" s="41">
        <v>250</v>
      </c>
      <c r="E20" s="42">
        <v>22</v>
      </c>
      <c r="F20" s="24">
        <f t="shared" si="0"/>
        <v>5500</v>
      </c>
      <c r="H20" s="42">
        <v>25</v>
      </c>
      <c r="I20" s="43">
        <f t="shared" si="1"/>
        <v>6250</v>
      </c>
      <c r="K20" s="42">
        <v>45</v>
      </c>
      <c r="L20" s="36">
        <f t="shared" si="2"/>
        <v>11250</v>
      </c>
      <c r="M20" s="44"/>
      <c r="N20" s="42">
        <v>50</v>
      </c>
      <c r="O20" s="43">
        <f t="shared" si="3"/>
        <v>12500</v>
      </c>
      <c r="P20" s="45"/>
      <c r="Q20" s="42">
        <v>5</v>
      </c>
      <c r="R20" s="43">
        <f t="shared" si="4"/>
        <v>1250</v>
      </c>
      <c r="S20" s="29"/>
      <c r="T20" s="42">
        <v>35</v>
      </c>
      <c r="U20" s="43">
        <f t="shared" si="5"/>
        <v>8750</v>
      </c>
      <c r="V20" s="45"/>
      <c r="W20" s="42">
        <v>50</v>
      </c>
      <c r="X20" s="43">
        <f t="shared" si="6"/>
        <v>12500</v>
      </c>
      <c r="Y20" s="29"/>
    </row>
    <row r="21" spans="1:25" ht="19.5" customHeight="1" x14ac:dyDescent="0.25">
      <c r="A21" s="30">
        <v>17</v>
      </c>
      <c r="B21" s="39" t="s">
        <v>36</v>
      </c>
      <c r="C21" s="40" t="s">
        <v>17</v>
      </c>
      <c r="D21" s="41">
        <v>1</v>
      </c>
      <c r="E21" s="42">
        <v>8000</v>
      </c>
      <c r="F21" s="24">
        <f t="shared" si="0"/>
        <v>8000</v>
      </c>
      <c r="H21" s="42">
        <v>1500</v>
      </c>
      <c r="I21" s="43">
        <f t="shared" si="1"/>
        <v>1500</v>
      </c>
      <c r="K21" s="42">
        <v>2300</v>
      </c>
      <c r="L21" s="36">
        <f t="shared" si="2"/>
        <v>2300</v>
      </c>
      <c r="M21" s="44"/>
      <c r="N21" s="42">
        <v>1500</v>
      </c>
      <c r="O21" s="43">
        <f t="shared" si="3"/>
        <v>1500</v>
      </c>
      <c r="P21" s="45"/>
      <c r="Q21" s="42">
        <v>2000</v>
      </c>
      <c r="R21" s="43">
        <f t="shared" si="4"/>
        <v>2000</v>
      </c>
      <c r="S21" s="29"/>
      <c r="T21" s="42">
        <v>2500</v>
      </c>
      <c r="U21" s="43">
        <f t="shared" si="5"/>
        <v>2500</v>
      </c>
      <c r="V21" s="45"/>
      <c r="W21" s="42">
        <v>6000</v>
      </c>
      <c r="X21" s="43">
        <f t="shared" si="6"/>
        <v>6000</v>
      </c>
      <c r="Y21" s="29"/>
    </row>
    <row r="22" spans="1:25" ht="19.5" customHeight="1" x14ac:dyDescent="0.25">
      <c r="A22" s="30">
        <v>18</v>
      </c>
      <c r="B22" s="39" t="s">
        <v>37</v>
      </c>
      <c r="C22" s="40" t="s">
        <v>21</v>
      </c>
      <c r="D22" s="41">
        <v>199</v>
      </c>
      <c r="E22" s="42">
        <v>27</v>
      </c>
      <c r="F22" s="24">
        <f t="shared" si="0"/>
        <v>5373</v>
      </c>
      <c r="H22" s="42">
        <v>25</v>
      </c>
      <c r="I22" s="43">
        <f t="shared" si="1"/>
        <v>4975</v>
      </c>
      <c r="K22" s="42">
        <v>1</v>
      </c>
      <c r="L22" s="36">
        <f t="shared" si="2"/>
        <v>199</v>
      </c>
      <c r="M22" s="44"/>
      <c r="N22" s="42">
        <v>20</v>
      </c>
      <c r="O22" s="43">
        <f t="shared" si="3"/>
        <v>3980</v>
      </c>
      <c r="P22" s="45"/>
      <c r="Q22" s="42">
        <v>50</v>
      </c>
      <c r="R22" s="43">
        <f t="shared" si="4"/>
        <v>9950</v>
      </c>
      <c r="S22" s="29"/>
      <c r="T22" s="42">
        <v>50</v>
      </c>
      <c r="U22" s="43">
        <f t="shared" si="5"/>
        <v>9950</v>
      </c>
      <c r="V22" s="45"/>
      <c r="W22" s="42">
        <v>75</v>
      </c>
      <c r="X22" s="43">
        <f t="shared" si="6"/>
        <v>14925</v>
      </c>
      <c r="Y22" s="29"/>
    </row>
    <row r="23" spans="1:25" ht="19.5" customHeight="1" x14ac:dyDescent="0.25">
      <c r="A23" s="30">
        <v>19</v>
      </c>
      <c r="B23" s="39" t="s">
        <v>38</v>
      </c>
      <c r="C23" s="40" t="s">
        <v>35</v>
      </c>
      <c r="D23" s="41">
        <v>10000</v>
      </c>
      <c r="E23" s="42">
        <v>0.75</v>
      </c>
      <c r="F23" s="24">
        <f t="shared" si="0"/>
        <v>7500</v>
      </c>
      <c r="H23" s="42">
        <v>2</v>
      </c>
      <c r="I23" s="43">
        <f t="shared" si="1"/>
        <v>20000</v>
      </c>
      <c r="K23" s="42">
        <v>0.5</v>
      </c>
      <c r="L23" s="36">
        <f t="shared" si="2"/>
        <v>5000</v>
      </c>
      <c r="M23" s="44"/>
      <c r="N23" s="42">
        <v>1.3</v>
      </c>
      <c r="O23" s="46">
        <f t="shared" si="3"/>
        <v>13000</v>
      </c>
      <c r="P23" s="45"/>
      <c r="Q23" s="42">
        <v>1.25</v>
      </c>
      <c r="R23" s="43">
        <f t="shared" si="4"/>
        <v>12500</v>
      </c>
      <c r="S23" s="29"/>
      <c r="T23" s="42">
        <v>1</v>
      </c>
      <c r="U23" s="43">
        <f t="shared" si="5"/>
        <v>10000</v>
      </c>
      <c r="V23" s="45"/>
      <c r="W23" s="42">
        <v>1.35</v>
      </c>
      <c r="X23" s="43">
        <f t="shared" si="6"/>
        <v>13500</v>
      </c>
      <c r="Y23" s="29"/>
    </row>
    <row r="24" spans="1:25" ht="19.5" customHeight="1" x14ac:dyDescent="0.25">
      <c r="A24" s="30">
        <v>20</v>
      </c>
      <c r="B24" s="39" t="s">
        <v>39</v>
      </c>
      <c r="C24" s="40" t="s">
        <v>17</v>
      </c>
      <c r="D24" s="41">
        <v>1</v>
      </c>
      <c r="E24" s="42">
        <v>30000</v>
      </c>
      <c r="F24" s="24">
        <f t="shared" si="0"/>
        <v>30000</v>
      </c>
      <c r="H24" s="42">
        <v>30000</v>
      </c>
      <c r="I24" s="43">
        <f t="shared" si="1"/>
        <v>30000</v>
      </c>
      <c r="K24" s="42">
        <v>30000</v>
      </c>
      <c r="L24" s="36">
        <f t="shared" si="2"/>
        <v>30000</v>
      </c>
      <c r="M24" s="44"/>
      <c r="N24" s="42">
        <v>30000</v>
      </c>
      <c r="O24" s="43">
        <f t="shared" si="3"/>
        <v>30000</v>
      </c>
      <c r="P24" s="45"/>
      <c r="Q24" s="42">
        <v>30000</v>
      </c>
      <c r="R24" s="43">
        <f t="shared" si="4"/>
        <v>30000</v>
      </c>
      <c r="S24" s="29"/>
      <c r="T24" s="42">
        <v>30000</v>
      </c>
      <c r="U24" s="43">
        <f t="shared" si="5"/>
        <v>30000</v>
      </c>
      <c r="V24" s="45"/>
      <c r="W24" s="42">
        <v>30000</v>
      </c>
      <c r="X24" s="43">
        <f t="shared" si="6"/>
        <v>30000</v>
      </c>
      <c r="Y24" s="29"/>
    </row>
    <row r="25" spans="1:25" ht="19.5" customHeight="1" x14ac:dyDescent="0.25">
      <c r="A25" s="30">
        <v>21</v>
      </c>
      <c r="B25" s="39" t="s">
        <v>40</v>
      </c>
      <c r="C25" s="40" t="s">
        <v>21</v>
      </c>
      <c r="D25" s="41">
        <v>216</v>
      </c>
      <c r="E25" s="42">
        <v>285</v>
      </c>
      <c r="F25" s="24">
        <f t="shared" si="0"/>
        <v>61560</v>
      </c>
      <c r="H25" s="42">
        <v>140</v>
      </c>
      <c r="I25" s="43">
        <f t="shared" si="1"/>
        <v>30240</v>
      </c>
      <c r="K25" s="42">
        <v>210</v>
      </c>
      <c r="L25" s="36">
        <f t="shared" si="2"/>
        <v>45360</v>
      </c>
      <c r="M25" s="44"/>
      <c r="N25" s="42">
        <v>190</v>
      </c>
      <c r="O25" s="43">
        <f t="shared" si="3"/>
        <v>41040</v>
      </c>
      <c r="P25" s="45"/>
      <c r="Q25" s="42">
        <v>230</v>
      </c>
      <c r="R25" s="43">
        <f t="shared" si="4"/>
        <v>49680</v>
      </c>
      <c r="S25" s="29"/>
      <c r="T25" s="42">
        <v>195</v>
      </c>
      <c r="U25" s="43">
        <f t="shared" si="5"/>
        <v>42120</v>
      </c>
      <c r="V25" s="45"/>
      <c r="W25" s="42">
        <v>265</v>
      </c>
      <c r="X25" s="43">
        <f t="shared" si="6"/>
        <v>57240</v>
      </c>
      <c r="Y25" s="29"/>
    </row>
    <row r="26" spans="1:25" ht="19.5" customHeight="1" thickBot="1" x14ac:dyDescent="0.3">
      <c r="A26" s="30">
        <v>22</v>
      </c>
      <c r="B26" s="39" t="s">
        <v>41</v>
      </c>
      <c r="C26" s="40" t="s">
        <v>17</v>
      </c>
      <c r="D26" s="41">
        <v>1</v>
      </c>
      <c r="E26" s="42">
        <v>5000</v>
      </c>
      <c r="F26" s="24">
        <f t="shared" si="0"/>
        <v>5000</v>
      </c>
      <c r="H26" s="42">
        <v>1000</v>
      </c>
      <c r="I26" s="43">
        <f t="shared" si="1"/>
        <v>1000</v>
      </c>
      <c r="K26" s="42">
        <v>3500</v>
      </c>
      <c r="L26" s="36">
        <f t="shared" si="2"/>
        <v>3500</v>
      </c>
      <c r="M26" s="44"/>
      <c r="N26" s="42">
        <v>2000</v>
      </c>
      <c r="O26" s="43">
        <f t="shared" si="3"/>
        <v>2000</v>
      </c>
      <c r="P26" s="45"/>
      <c r="Q26" s="42">
        <v>1000</v>
      </c>
      <c r="R26" s="43">
        <f t="shared" si="4"/>
        <v>1000</v>
      </c>
      <c r="S26" s="29"/>
      <c r="T26" s="42">
        <v>5000</v>
      </c>
      <c r="U26" s="43">
        <f t="shared" si="5"/>
        <v>5000</v>
      </c>
      <c r="V26" s="45"/>
      <c r="W26" s="42">
        <v>6000</v>
      </c>
      <c r="X26" s="43">
        <f t="shared" si="6"/>
        <v>6000</v>
      </c>
      <c r="Y26" s="29"/>
    </row>
    <row r="27" spans="1:25" ht="21" customHeight="1" thickBot="1" x14ac:dyDescent="0.3">
      <c r="E27" s="47"/>
      <c r="F27" s="48">
        <f>SUM(F5:F26)</f>
        <v>679063</v>
      </c>
      <c r="H27" s="49" t="s">
        <v>42</v>
      </c>
      <c r="I27" s="50">
        <f>SUM(I5:I26)</f>
        <v>398721</v>
      </c>
      <c r="K27" s="49" t="s">
        <v>42</v>
      </c>
      <c r="L27" s="51">
        <f>SUM(L5:L26)</f>
        <v>447536</v>
      </c>
      <c r="N27" s="49" t="s">
        <v>42</v>
      </c>
      <c r="O27" s="52">
        <f>SUM(O5:O26)</f>
        <v>489860</v>
      </c>
      <c r="P27" s="53"/>
      <c r="Q27" s="49" t="s">
        <v>42</v>
      </c>
      <c r="R27" s="51">
        <f>SUM(R5:R26)</f>
        <v>618000</v>
      </c>
      <c r="S27" s="54"/>
      <c r="T27" s="49" t="s">
        <v>42</v>
      </c>
      <c r="U27" s="51">
        <f>SUM(U5:U26)</f>
        <v>635105</v>
      </c>
      <c r="V27" s="53"/>
      <c r="W27" s="49" t="s">
        <v>42</v>
      </c>
      <c r="X27" s="51">
        <f>SUM(X5:X26)</f>
        <v>692815</v>
      </c>
      <c r="Y27" s="54"/>
    </row>
    <row r="28" spans="1:25" ht="20.25" customHeight="1" thickBot="1" x14ac:dyDescent="0.3">
      <c r="F28" s="55"/>
    </row>
    <row r="29" spans="1:25" s="3" customFormat="1" ht="15.75" thickBot="1" x14ac:dyDescent="0.3">
      <c r="A29"/>
      <c r="B29"/>
      <c r="C29" s="2"/>
      <c r="D29"/>
      <c r="E29" s="49" t="s">
        <v>42</v>
      </c>
      <c r="F29" s="51">
        <f>F28+F27</f>
        <v>679063</v>
      </c>
      <c r="H29"/>
      <c r="I29"/>
      <c r="K29"/>
      <c r="L29"/>
      <c r="N29" t="s">
        <v>43</v>
      </c>
      <c r="O29"/>
      <c r="Q29"/>
      <c r="R29"/>
      <c r="T29"/>
      <c r="U29"/>
      <c r="W29"/>
      <c r="X29"/>
    </row>
    <row r="30" spans="1:25" s="3" customFormat="1" x14ac:dyDescent="0.25">
      <c r="A30"/>
      <c r="B30"/>
      <c r="C30" s="2"/>
      <c r="D30"/>
      <c r="E30"/>
      <c r="F30"/>
      <c r="H30" s="56"/>
      <c r="I30"/>
      <c r="K30"/>
      <c r="L30"/>
      <c r="N30"/>
      <c r="O30"/>
      <c r="Q30"/>
      <c r="R30"/>
      <c r="T30"/>
      <c r="U30"/>
      <c r="W30"/>
      <c r="X30"/>
    </row>
    <row r="31" spans="1:25" s="3" customFormat="1" x14ac:dyDescent="0.25">
      <c r="A31" s="57"/>
      <c r="B31"/>
      <c r="C31" s="2"/>
      <c r="D31"/>
      <c r="E31"/>
      <c r="F31"/>
      <c r="H31"/>
      <c r="I31"/>
      <c r="K31"/>
      <c r="L31"/>
      <c r="N31"/>
      <c r="O31"/>
      <c r="Q31"/>
      <c r="R31"/>
      <c r="T31"/>
      <c r="U31"/>
      <c r="W31"/>
      <c r="X31"/>
    </row>
    <row r="32" spans="1:25" s="3" customFormat="1" x14ac:dyDescent="0.25">
      <c r="A32"/>
      <c r="B32" s="58"/>
      <c r="C32" s="59"/>
      <c r="D32" s="57"/>
      <c r="E32"/>
      <c r="F32"/>
      <c r="H32"/>
      <c r="I32"/>
      <c r="K32"/>
      <c r="L32"/>
      <c r="N32"/>
      <c r="O32"/>
      <c r="Q32"/>
      <c r="R32"/>
      <c r="T32"/>
      <c r="U32"/>
      <c r="W32"/>
      <c r="X32"/>
    </row>
    <row r="33" spans="1:24" s="3" customFormat="1" x14ac:dyDescent="0.25">
      <c r="A33"/>
      <c r="B33"/>
      <c r="C33" s="2"/>
      <c r="D33"/>
      <c r="E33" s="57"/>
      <c r="F33" s="57"/>
      <c r="H33"/>
      <c r="I33"/>
      <c r="K33"/>
      <c r="L33"/>
      <c r="N33"/>
      <c r="O33"/>
      <c r="Q33"/>
      <c r="R33"/>
      <c r="T33"/>
      <c r="U33"/>
      <c r="W33"/>
      <c r="X33"/>
    </row>
  </sheetData>
  <pageMargins left="0.25" right="0.25" top="0.75" bottom="0.75" header="0.3" footer="0.3"/>
  <pageSetup paperSize="3" scale="80" orientation="landscape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2020_CW006</vt:lpstr>
      <vt:lpstr>'2020_CW006'!Print_Area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Muradian</dc:creator>
  <cp:lastModifiedBy>Natalie Muradian</cp:lastModifiedBy>
  <dcterms:created xsi:type="dcterms:W3CDTF">2020-08-20T21:57:37Z</dcterms:created>
  <dcterms:modified xsi:type="dcterms:W3CDTF">2020-08-20T21:58:25Z</dcterms:modified>
</cp:coreProperties>
</file>